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lyn.JSIHOME\Desktop\"/>
    </mc:Choice>
  </mc:AlternateContent>
  <bookViews>
    <workbookView xWindow="0" yWindow="0" windowWidth="25200" windowHeight="11110"/>
  </bookViews>
  <sheets>
    <sheet name="H2 Corn" sheetId="1" r:id="rId1"/>
    <sheet name="Soybean" sheetId="6" r:id="rId2"/>
    <sheet name="Soybean Insert" sheetId="4" r:id="rId3"/>
    <sheet name="Wheat" sheetId="5" r:id="rId4"/>
    <sheet name="Sheet2" sheetId="2" r:id="rId5"/>
    <sheet name="Sheet3" sheetId="3" r:id="rId6"/>
  </sheets>
  <calcPr calcId="171027"/>
</workbook>
</file>

<file path=xl/calcChain.xml><?xml version="1.0" encoding="utf-8"?>
<calcChain xmlns="http://schemas.openxmlformats.org/spreadsheetml/2006/main">
  <c r="B22" i="6" l="1"/>
  <c r="B16" i="6"/>
  <c r="F20" i="6" s="1"/>
  <c r="B23" i="6" l="1"/>
  <c r="C16" i="6"/>
  <c r="C20" i="5"/>
  <c r="D21" i="4"/>
  <c r="D22" i="4"/>
  <c r="D23" i="4"/>
  <c r="D24" i="4"/>
  <c r="D25" i="4"/>
  <c r="D26" i="4"/>
  <c r="D27" i="4"/>
  <c r="D28" i="4"/>
  <c r="D29" i="4"/>
  <c r="D30" i="4"/>
  <c r="D31" i="4"/>
  <c r="D20" i="4"/>
  <c r="C29" i="5"/>
  <c r="B24" i="6" l="1"/>
  <c r="C23" i="6"/>
  <c r="C21" i="6"/>
  <c r="C19" i="6"/>
  <c r="C20" i="6"/>
  <c r="F21" i="6"/>
  <c r="C22" i="6"/>
  <c r="C19" i="4"/>
  <c r="D22" i="6" l="1"/>
  <c r="D21" i="6"/>
  <c r="D20" i="6"/>
  <c r="B25" i="6"/>
  <c r="C24" i="6"/>
  <c r="B22" i="5"/>
  <c r="B23" i="5" s="1"/>
  <c r="B16" i="5"/>
  <c r="C16" i="5" s="1"/>
  <c r="C25" i="6" l="1"/>
  <c r="B26" i="6"/>
  <c r="D23" i="6"/>
  <c r="F21" i="5"/>
  <c r="C21" i="5"/>
  <c r="C23" i="5"/>
  <c r="B24" i="5"/>
  <c r="F20" i="5"/>
  <c r="C22" i="5"/>
  <c r="B22" i="4"/>
  <c r="B23" i="4" s="1"/>
  <c r="B16" i="4"/>
  <c r="F20" i="4" s="1"/>
  <c r="C26" i="6" l="1"/>
  <c r="D25" i="6" s="1"/>
  <c r="B27" i="6"/>
  <c r="D24" i="6"/>
  <c r="D21" i="5"/>
  <c r="D20" i="5"/>
  <c r="D22" i="5"/>
  <c r="B25" i="5"/>
  <c r="C24" i="5"/>
  <c r="B24" i="4"/>
  <c r="C16" i="4"/>
  <c r="B21" i="1"/>
  <c r="B22" i="1" s="1"/>
  <c r="B23" i="1" s="1"/>
  <c r="B24" i="1" s="1"/>
  <c r="B25" i="1" s="1"/>
  <c r="B26" i="1" s="1"/>
  <c r="B27" i="1" s="1"/>
  <c r="B28" i="1" s="1"/>
  <c r="B29" i="1" s="1"/>
  <c r="B30" i="1" s="1"/>
  <c r="B28" i="6" l="1"/>
  <c r="C27" i="6"/>
  <c r="D26" i="6" s="1"/>
  <c r="D23" i="5"/>
  <c r="C25" i="5"/>
  <c r="D24" i="5" s="1"/>
  <c r="B26" i="5"/>
  <c r="C20" i="4"/>
  <c r="F21" i="4"/>
  <c r="C21" i="4"/>
  <c r="C23" i="4"/>
  <c r="C22" i="4"/>
  <c r="B25" i="4"/>
  <c r="C24" i="4"/>
  <c r="B16" i="1"/>
  <c r="B29" i="6" l="1"/>
  <c r="C28" i="6"/>
  <c r="B27" i="5"/>
  <c r="C26" i="5"/>
  <c r="D25" i="5" s="1"/>
  <c r="C25" i="4"/>
  <c r="B26" i="4"/>
  <c r="C16" i="1"/>
  <c r="F20" i="1"/>
  <c r="C29" i="6" l="1"/>
  <c r="D28" i="6" s="1"/>
  <c r="B30" i="6"/>
  <c r="D27" i="6"/>
  <c r="C20" i="1"/>
  <c r="C21" i="1"/>
  <c r="C27" i="5"/>
  <c r="D26" i="5" s="1"/>
  <c r="B28" i="5"/>
  <c r="B27" i="4"/>
  <c r="C26" i="4"/>
  <c r="F21" i="1"/>
  <c r="C30" i="1"/>
  <c r="D30" i="1" s="1"/>
  <c r="C22" i="1"/>
  <c r="C25" i="1"/>
  <c r="C23" i="1"/>
  <c r="C24" i="1"/>
  <c r="C26" i="1"/>
  <c r="C30" i="6" l="1"/>
  <c r="D29" i="6" s="1"/>
  <c r="B31" i="6"/>
  <c r="C31" i="6" s="1"/>
  <c r="D31" i="6" s="1"/>
  <c r="D20" i="1"/>
  <c r="D24" i="1"/>
  <c r="D25" i="1"/>
  <c r="D22" i="1"/>
  <c r="D23" i="1"/>
  <c r="D21" i="1"/>
  <c r="B29" i="5"/>
  <c r="C28" i="5"/>
  <c r="D27" i="5" s="1"/>
  <c r="C27" i="4"/>
  <c r="B28" i="4"/>
  <c r="C27" i="1"/>
  <c r="D26" i="1" s="1"/>
  <c r="D30" i="6" l="1"/>
  <c r="D28" i="5"/>
  <c r="B30" i="5"/>
  <c r="B29" i="4"/>
  <c r="C29" i="4" s="1"/>
  <c r="C28" i="4"/>
  <c r="C28" i="1"/>
  <c r="D27" i="1" l="1"/>
  <c r="B31" i="5"/>
  <c r="C31" i="5" s="1"/>
  <c r="D31" i="5" s="1"/>
  <c r="C30" i="5"/>
  <c r="B30" i="4"/>
  <c r="C29" i="1"/>
  <c r="D29" i="1" s="1"/>
  <c r="D28" i="1" l="1"/>
  <c r="D30" i="5"/>
  <c r="D29" i="5"/>
  <c r="B31" i="4"/>
  <c r="C31" i="4" s="1"/>
  <c r="C30" i="4"/>
</calcChain>
</file>

<file path=xl/sharedStrings.xml><?xml version="1.0" encoding="utf-8"?>
<sst xmlns="http://schemas.openxmlformats.org/spreadsheetml/2006/main" count="91" uniqueCount="23">
  <si>
    <t>Enter the Cal Temp value from Diagnostics in the Yellow Cal Temp field on the spreadsheet</t>
  </si>
  <si>
    <r>
      <t xml:space="preserve">Enter the wet reading in the </t>
    </r>
    <r>
      <rPr>
        <sz val="10"/>
        <color indexed="8"/>
        <rFont val="Arial"/>
        <family val="2"/>
      </rPr>
      <t xml:space="preserve">Yellow field below </t>
    </r>
    <r>
      <rPr>
        <sz val="10"/>
        <rFont val="Arial"/>
        <family val="2"/>
      </rPr>
      <t>along with its corresponding Rel VLTS voltage value from Diagnostics.</t>
    </r>
  </si>
  <si>
    <t>Run a dry sample through the GG.</t>
  </si>
  <si>
    <t xml:space="preserve">Enter the dry reading in the Yellow field below along with its corresponding Rel VLTS voltage value from Diagnostics..  </t>
  </si>
  <si>
    <t>Volts</t>
  </si>
  <si>
    <t>Dry Sample:</t>
  </si>
  <si>
    <t>&lt;  Enter Dry Sample readings</t>
  </si>
  <si>
    <t>Wet Sample</t>
  </si>
  <si>
    <t>&lt;  Enter Wet Sample readings</t>
  </si>
  <si>
    <t>Generated Coefs:</t>
  </si>
  <si>
    <t>Generated Curve:</t>
  </si>
  <si>
    <t>Cal Temp:</t>
  </si>
  <si>
    <t>&lt; Enter Temperature reading from Diagnostics</t>
  </si>
  <si>
    <t>H2 Moisture Curve Calculator for EM2</t>
  </si>
  <si>
    <t xml:space="preserve">Instructions: Run a wet sample (typically 24 - 28%) through the GG in Diagnostics.  </t>
  </si>
  <si>
    <t>Ref %</t>
  </si>
  <si>
    <t>slope m</t>
  </si>
  <si>
    <t>offset b</t>
  </si>
  <si>
    <t>y = mx + b   straight line equation</t>
  </si>
  <si>
    <t>The defaults for the dry reading are 14% moisture, and 1.000 volts.</t>
  </si>
  <si>
    <t>Calc'd m:</t>
  </si>
  <si>
    <t>Calc'd z: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</si>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</sst>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Fill="1" applyAlignment="1">
      <alignment horizontal="left"/>
    </xf>
    <xf numFmtId="0" fontId="0" fillId="0" borderId="0" xfId="0" applyFill="1"/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164" fontId="0" fillId="0" borderId="0" xfId="0" quotePrefix="1" applyNumberForma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164" fontId="0" fillId="0" borderId="0" xfId="0" quotePrefix="1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H2</a:t>
            </a:r>
            <a:r>
              <a:rPr lang="en-US" baseline="0"/>
              <a:t> Corn EM2 Sensor</a:t>
            </a:r>
            <a:endParaRPr lang="en-US"/>
          </a:p>
        </c:rich>
      </c:tx>
      <c:layout>
        <c:manualLayout>
          <c:xMode val="edge"/>
          <c:yMode val="edge"/>
          <c:x val="0.3232835958005249"/>
          <c:y val="3.42857445849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0339082029751"/>
          <c:y val="0.1537765008145198"/>
          <c:w val="0.7978799576589658"/>
          <c:h val="0.64908068110471806"/>
        </c:manualLayout>
      </c:layout>
      <c:scatterChart>
        <c:scatterStyle val="lineMarker"/>
        <c:varyColors val="0"/>
        <c:ser>
          <c:idx val="0"/>
          <c:order val="0"/>
          <c:tx>
            <c:v>Generated Curve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</c:marker>
          <c:xVal>
            <c:numRef>
              <c:f>'H2 Corn'!$C$18:$C$29</c:f>
              <c:numCache>
                <c:formatCode>0.000</c:formatCode>
                <c:ptCount val="12"/>
                <c:pt idx="0">
                  <c:v>0</c:v>
                </c:pt>
                <c:pt idx="1">
                  <c:v>0.4</c:v>
                </c:pt>
                <c:pt idx="2">
                  <c:v>0.79300000000000004</c:v>
                </c:pt>
                <c:pt idx="3">
                  <c:v>0.89160000000000006</c:v>
                </c:pt>
                <c:pt idx="4">
                  <c:v>0.99020000000000008</c:v>
                </c:pt>
                <c:pt idx="5">
                  <c:v>1.0888000000000002</c:v>
                </c:pt>
                <c:pt idx="6">
                  <c:v>1.1874000000000002</c:v>
                </c:pt>
                <c:pt idx="7">
                  <c:v>1.2860000000000003</c:v>
                </c:pt>
                <c:pt idx="8">
                  <c:v>1.3846000000000003</c:v>
                </c:pt>
                <c:pt idx="9">
                  <c:v>1.4832000000000001</c:v>
                </c:pt>
                <c:pt idx="10">
                  <c:v>1.5818000000000001</c:v>
                </c:pt>
                <c:pt idx="11">
                  <c:v>1.7132666666666669</c:v>
                </c:pt>
              </c:numCache>
            </c:numRef>
          </c:xVal>
          <c:yVal>
            <c:numRef>
              <c:f>'H2 Corn'!$B$18:$B$29</c:f>
              <c:numCache>
                <c:formatCode>0.0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24-4842-BD1E-E7FB5CE9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01984"/>
        <c:axId val="193403904"/>
      </c:scatterChart>
      <c:valAx>
        <c:axId val="19340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Voltage</a:t>
                </a:r>
              </a:p>
            </c:rich>
          </c:tx>
          <c:layout>
            <c:manualLayout>
              <c:xMode val="edge"/>
              <c:yMode val="edge"/>
              <c:x val="0.40033569553805776"/>
              <c:y val="0.89142851083008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03904"/>
        <c:crosses val="autoZero"/>
        <c:crossBetween val="midCat"/>
      </c:valAx>
      <c:valAx>
        <c:axId val="19340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Moisture</a:t>
                </a:r>
              </a:p>
            </c:rich>
          </c:tx>
          <c:layout>
            <c:manualLayout>
              <c:xMode val="edge"/>
              <c:yMode val="edge"/>
              <c:x val="2.6800656167979001E-2"/>
              <c:y val="0.4114285108300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019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H2 Classic</a:t>
            </a:r>
            <a:r>
              <a:rPr lang="en-US" baseline="0"/>
              <a:t> Soybean EM2 Sensor</a:t>
            </a:r>
            <a:endParaRPr lang="en-US"/>
          </a:p>
        </c:rich>
      </c:tx>
      <c:layout>
        <c:manualLayout>
          <c:xMode val="edge"/>
          <c:yMode val="edge"/>
          <c:x val="0.3232835958005249"/>
          <c:y val="3.42857445849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0339082029751"/>
          <c:y val="0.1537765008145198"/>
          <c:w val="0.7978799576589658"/>
          <c:h val="0.64908068110471806"/>
        </c:manualLayout>
      </c:layout>
      <c:scatterChart>
        <c:scatterStyle val="lineMarker"/>
        <c:varyColors val="0"/>
        <c:ser>
          <c:idx val="0"/>
          <c:order val="0"/>
          <c:tx>
            <c:v>Generated Curve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</c:marker>
          <c:xVal>
            <c:numRef>
              <c:f>Soybean!$C$18:$C$30</c:f>
              <c:numCache>
                <c:formatCode>0.000</c:formatCode>
                <c:ptCount val="13"/>
                <c:pt idx="0">
                  <c:v>0</c:v>
                </c:pt>
                <c:pt idx="1">
                  <c:v>0.64513186813186829</c:v>
                </c:pt>
                <c:pt idx="2">
                  <c:v>0.77700000000000002</c:v>
                </c:pt>
                <c:pt idx="3">
                  <c:v>0.87590109890109891</c:v>
                </c:pt>
                <c:pt idx="4">
                  <c:v>0.97480219780219779</c:v>
                </c:pt>
                <c:pt idx="5">
                  <c:v>1.0737032967032967</c:v>
                </c:pt>
                <c:pt idx="6">
                  <c:v>1.1726043956043957</c:v>
                </c:pt>
                <c:pt idx="7">
                  <c:v>1.2715054945054944</c:v>
                </c:pt>
                <c:pt idx="8">
                  <c:v>1.3704065934065932</c:v>
                </c:pt>
                <c:pt idx="9">
                  <c:v>1.4693076923076922</c:v>
                </c:pt>
                <c:pt idx="10">
                  <c:v>1.568208791208791</c:v>
                </c:pt>
                <c:pt idx="11">
                  <c:v>1.66710989010989</c:v>
                </c:pt>
                <c:pt idx="12">
                  <c:v>1.7989780219780218</c:v>
                </c:pt>
              </c:numCache>
            </c:numRef>
          </c:xVal>
          <c:yVal>
            <c:numRef>
              <c:f>Soybean!$B$18:$B$30</c:f>
              <c:numCache>
                <c:formatCode>0.0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32</c:v>
                </c:pt>
                <c:pt idx="12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49-4971-AFF9-C1073CEC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20672"/>
        <c:axId val="193807872"/>
      </c:scatterChart>
      <c:valAx>
        <c:axId val="19342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Voltage</a:t>
                </a:r>
              </a:p>
            </c:rich>
          </c:tx>
          <c:layout>
            <c:manualLayout>
              <c:xMode val="edge"/>
              <c:yMode val="edge"/>
              <c:x val="0.40033569553805776"/>
              <c:y val="0.89142851083008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807872"/>
        <c:crosses val="autoZero"/>
        <c:crossBetween val="midCat"/>
      </c:valAx>
      <c:valAx>
        <c:axId val="19380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Moisture</a:t>
                </a:r>
              </a:p>
            </c:rich>
          </c:tx>
          <c:layout>
            <c:manualLayout>
              <c:xMode val="edge"/>
              <c:yMode val="edge"/>
              <c:x val="2.6800656167979001E-2"/>
              <c:y val="0.4114285108300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206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H2 Classic</a:t>
            </a:r>
            <a:r>
              <a:rPr lang="en-US" baseline="0"/>
              <a:t> Soybean EM2 Sensor</a:t>
            </a:r>
            <a:endParaRPr lang="en-US"/>
          </a:p>
        </c:rich>
      </c:tx>
      <c:layout>
        <c:manualLayout>
          <c:xMode val="edge"/>
          <c:yMode val="edge"/>
          <c:x val="0.3232835958005249"/>
          <c:y val="3.42857445849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0339082029751"/>
          <c:y val="0.1537765008145198"/>
          <c:w val="0.7978799576589658"/>
          <c:h val="0.64908068110471806"/>
        </c:manualLayout>
      </c:layout>
      <c:scatterChart>
        <c:scatterStyle val="lineMarker"/>
        <c:varyColors val="0"/>
        <c:ser>
          <c:idx val="0"/>
          <c:order val="0"/>
          <c:tx>
            <c:v>Generated Curve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</c:marker>
          <c:xVal>
            <c:numRef>
              <c:f>'Soybean Insert'!$C$18:$C$30</c:f>
              <c:numCache>
                <c:formatCode>0.000</c:formatCode>
                <c:ptCount val="13"/>
                <c:pt idx="0">
                  <c:v>0</c:v>
                </c:pt>
                <c:pt idx="1">
                  <c:v>0.31231999999999999</c:v>
                </c:pt>
                <c:pt idx="2">
                  <c:v>0.51951999999999998</c:v>
                </c:pt>
                <c:pt idx="3">
                  <c:v>0.67491999999999996</c:v>
                </c:pt>
                <c:pt idx="4">
                  <c:v>0.83032000000000006</c:v>
                </c:pt>
                <c:pt idx="5">
                  <c:v>0.98572000000000004</c:v>
                </c:pt>
                <c:pt idx="6">
                  <c:v>1.1411200000000001</c:v>
                </c:pt>
                <c:pt idx="7">
                  <c:v>1.2965200000000001</c:v>
                </c:pt>
                <c:pt idx="8">
                  <c:v>1.4519200000000001</c:v>
                </c:pt>
                <c:pt idx="9">
                  <c:v>1.6073200000000001</c:v>
                </c:pt>
                <c:pt idx="10">
                  <c:v>1.7627200000000001</c:v>
                </c:pt>
                <c:pt idx="11">
                  <c:v>1.91812</c:v>
                </c:pt>
                <c:pt idx="12">
                  <c:v>2.1253200000000003</c:v>
                </c:pt>
              </c:numCache>
            </c:numRef>
          </c:xVal>
          <c:yVal>
            <c:numRef>
              <c:f>'Soybean Insert'!$B$18:$B$30</c:f>
              <c:numCache>
                <c:formatCode>0.0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32</c:v>
                </c:pt>
                <c:pt idx="12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D8-405E-90D6-FCEBC0D00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20672"/>
        <c:axId val="193807872"/>
      </c:scatterChart>
      <c:valAx>
        <c:axId val="19342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Voltage</a:t>
                </a:r>
              </a:p>
            </c:rich>
          </c:tx>
          <c:layout>
            <c:manualLayout>
              <c:xMode val="edge"/>
              <c:yMode val="edge"/>
              <c:x val="0.40033569553805776"/>
              <c:y val="0.89142851083008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807872"/>
        <c:crosses val="autoZero"/>
        <c:crossBetween val="midCat"/>
      </c:valAx>
      <c:valAx>
        <c:axId val="19380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Moisture</a:t>
                </a:r>
              </a:p>
            </c:rich>
          </c:tx>
          <c:layout>
            <c:manualLayout>
              <c:xMode val="edge"/>
              <c:yMode val="edge"/>
              <c:x val="2.6800656167979001E-2"/>
              <c:y val="0.4114285108300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4206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H2 Classic</a:t>
            </a:r>
            <a:r>
              <a:rPr lang="en-US" baseline="0"/>
              <a:t> Wheat EM2 Sensor</a:t>
            </a:r>
            <a:endParaRPr lang="en-US"/>
          </a:p>
        </c:rich>
      </c:tx>
      <c:layout>
        <c:manualLayout>
          <c:xMode val="edge"/>
          <c:yMode val="edge"/>
          <c:x val="0.3232835958005249"/>
          <c:y val="3.42857445849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0339082029751"/>
          <c:y val="0.1537765008145198"/>
          <c:w val="0.7978799576589658"/>
          <c:h val="0.64908068110471806"/>
        </c:manualLayout>
      </c:layout>
      <c:scatterChart>
        <c:scatterStyle val="lineMarker"/>
        <c:varyColors val="0"/>
        <c:ser>
          <c:idx val="0"/>
          <c:order val="0"/>
          <c:tx>
            <c:v>Generated Curve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</c:marker>
          <c:xVal>
            <c:numRef>
              <c:f>Wheat!$C$18:$C$30</c:f>
              <c:numCache>
                <c:formatCode>0.000</c:formatCode>
                <c:ptCount val="13"/>
                <c:pt idx="0">
                  <c:v>0</c:v>
                </c:pt>
                <c:pt idx="1">
                  <c:v>0.4</c:v>
                </c:pt>
                <c:pt idx="2">
                  <c:v>0.70445205479452044</c:v>
                </c:pt>
                <c:pt idx="3">
                  <c:v>0.80390410958904102</c:v>
                </c:pt>
                <c:pt idx="4">
                  <c:v>0.90335616438356159</c:v>
                </c:pt>
                <c:pt idx="5">
                  <c:v>1.002808219178082</c:v>
                </c:pt>
                <c:pt idx="6">
                  <c:v>1.1022602739726026</c:v>
                </c:pt>
                <c:pt idx="7">
                  <c:v>1.2017123287671232</c:v>
                </c:pt>
                <c:pt idx="8">
                  <c:v>1.3011643835616438</c:v>
                </c:pt>
                <c:pt idx="9">
                  <c:v>1.4006164383561643</c:v>
                </c:pt>
                <c:pt idx="10">
                  <c:v>1.5000684931506849</c:v>
                </c:pt>
                <c:pt idx="11">
                  <c:v>1.5995205479452053</c:v>
                </c:pt>
                <c:pt idx="12">
                  <c:v>1.7321232876712327</c:v>
                </c:pt>
              </c:numCache>
            </c:numRef>
          </c:xVal>
          <c:yVal>
            <c:numRef>
              <c:f>Wheat!$B$18:$B$30</c:f>
              <c:numCache>
                <c:formatCode>0.0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11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23</c:v>
                </c:pt>
                <c:pt idx="9">
                  <c:v>26</c:v>
                </c:pt>
                <c:pt idx="10">
                  <c:v>29</c:v>
                </c:pt>
                <c:pt idx="11">
                  <c:v>32</c:v>
                </c:pt>
                <c:pt idx="12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46-4813-8257-0CCD7C83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30432"/>
        <c:axId val="193740800"/>
      </c:scatterChart>
      <c:valAx>
        <c:axId val="19373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Voltage</a:t>
                </a:r>
              </a:p>
            </c:rich>
          </c:tx>
          <c:layout>
            <c:manualLayout>
              <c:xMode val="edge"/>
              <c:yMode val="edge"/>
              <c:x val="0.40033569553805776"/>
              <c:y val="0.89142851083008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740800"/>
        <c:crosses val="autoZero"/>
        <c:crossBetween val="midCat"/>
      </c:valAx>
      <c:valAx>
        <c:axId val="19374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Moisture</a:t>
                </a:r>
              </a:p>
            </c:rich>
          </c:tx>
          <c:layout>
            <c:manualLayout>
              <c:xMode val="edge"/>
              <c:yMode val="edge"/>
              <c:x val="2.6800656167979001E-2"/>
              <c:y val="0.4114285108300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7304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31</xdr:row>
      <xdr:rowOff>57150</xdr:rowOff>
    </xdr:from>
    <xdr:to>
      <xdr:col>11</xdr:col>
      <xdr:colOff>304800</xdr:colOff>
      <xdr:row>56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57150</xdr:rowOff>
    </xdr:from>
    <xdr:to>
      <xdr:col>11</xdr:col>
      <xdr:colOff>257175</xdr:colOff>
      <xdr:row>56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AA27E2-3F92-4783-AB4D-A091B1B49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57150</xdr:rowOff>
    </xdr:from>
    <xdr:to>
      <xdr:col>11</xdr:col>
      <xdr:colOff>257175</xdr:colOff>
      <xdr:row>56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57150</xdr:rowOff>
    </xdr:from>
    <xdr:to>
      <xdr:col>11</xdr:col>
      <xdr:colOff>257175</xdr:colOff>
      <xdr:row>56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4" zoomScaleNormal="100" workbookViewId="0">
      <selection activeCell="N10" sqref="N10"/>
    </sheetView>
  </sheetViews>
  <sheetFormatPr defaultRowHeight="14.5" x14ac:dyDescent="0.35"/>
  <cols>
    <col min="1" max="1" width="10.453125" customWidth="1"/>
  </cols>
  <sheetData>
    <row r="1" spans="1:9" ht="15.5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3" spans="1:9" x14ac:dyDescent="0.35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</row>
    <row r="5" spans="1:9" x14ac:dyDescent="0.3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 t="s">
        <v>3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16" t="s">
        <v>19</v>
      </c>
      <c r="B8" s="16"/>
      <c r="C8" s="16"/>
      <c r="D8" s="16"/>
      <c r="E8" s="16"/>
      <c r="F8" s="16"/>
      <c r="G8" s="16"/>
      <c r="H8" s="1"/>
      <c r="I8" s="1"/>
    </row>
    <row r="9" spans="1:9" x14ac:dyDescent="0.35">
      <c r="A9" s="2"/>
      <c r="B9" s="2"/>
      <c r="C9" s="2"/>
      <c r="D9" s="2"/>
      <c r="E9" s="2"/>
      <c r="F9" s="2"/>
      <c r="G9" s="2"/>
      <c r="H9" s="3"/>
      <c r="I9" s="3"/>
    </row>
    <row r="10" spans="1:9" x14ac:dyDescent="0.35">
      <c r="B10" t="s">
        <v>15</v>
      </c>
      <c r="C10" t="s">
        <v>4</v>
      </c>
    </row>
    <row r="11" spans="1:9" x14ac:dyDescent="0.35">
      <c r="A11" s="4" t="s">
        <v>5</v>
      </c>
      <c r="B11" s="5">
        <v>8</v>
      </c>
      <c r="C11" s="6">
        <v>0.79300000000000004</v>
      </c>
      <c r="D11" s="17" t="s">
        <v>6</v>
      </c>
      <c r="E11" s="17"/>
      <c r="F11" s="17"/>
    </row>
    <row r="12" spans="1:9" x14ac:dyDescent="0.35">
      <c r="A12" s="4" t="s">
        <v>7</v>
      </c>
      <c r="B12" s="5">
        <v>23</v>
      </c>
      <c r="C12" s="6">
        <v>1.286</v>
      </c>
      <c r="D12" s="17" t="s">
        <v>8</v>
      </c>
      <c r="E12" s="17"/>
      <c r="F12" s="17"/>
    </row>
    <row r="13" spans="1:9" hidden="1" x14ac:dyDescent="0.35">
      <c r="B13" s="7" t="s">
        <v>18</v>
      </c>
      <c r="C13" s="8"/>
    </row>
    <row r="14" spans="1:9" hidden="1" x14ac:dyDescent="0.35">
      <c r="B14" s="9"/>
      <c r="C14" s="8"/>
      <c r="G14" s="10"/>
    </row>
    <row r="15" spans="1:9" hidden="1" x14ac:dyDescent="0.35">
      <c r="B15" s="11" t="s">
        <v>16</v>
      </c>
      <c r="C15" s="12" t="s">
        <v>17</v>
      </c>
    </row>
    <row r="16" spans="1:9" hidden="1" x14ac:dyDescent="0.35">
      <c r="A16" t="s">
        <v>9</v>
      </c>
      <c r="B16" s="13">
        <f>(B12-B11) / (C12-C11)</f>
        <v>30.425963488843813</v>
      </c>
      <c r="C16" s="13">
        <f>B11-(B16*C11)</f>
        <v>-16.127789046653145</v>
      </c>
    </row>
    <row r="17" spans="1:9" x14ac:dyDescent="0.35">
      <c r="B17" s="13"/>
      <c r="C17" s="13"/>
    </row>
    <row r="18" spans="1:9" x14ac:dyDescent="0.35">
      <c r="A18" t="s">
        <v>10</v>
      </c>
      <c r="B18" s="9">
        <v>0</v>
      </c>
      <c r="C18" s="8">
        <v>0</v>
      </c>
      <c r="E18" t="s">
        <v>11</v>
      </c>
      <c r="F18" s="4">
        <v>20</v>
      </c>
      <c r="G18" s="14" t="s">
        <v>12</v>
      </c>
      <c r="H18" s="14"/>
      <c r="I18" s="14"/>
    </row>
    <row r="19" spans="1:9" x14ac:dyDescent="0.35">
      <c r="B19" s="9">
        <v>1</v>
      </c>
      <c r="C19" s="8">
        <v>0.4</v>
      </c>
      <c r="G19" s="14"/>
      <c r="H19" s="14"/>
      <c r="I19" s="14"/>
    </row>
    <row r="20" spans="1:9" x14ac:dyDescent="0.35">
      <c r="B20" s="9">
        <v>8</v>
      </c>
      <c r="C20" s="8">
        <f t="shared" ref="C20:C30" si="0">(B20-C$16)/B$16</f>
        <v>0.79300000000000004</v>
      </c>
      <c r="D20" s="8">
        <f>C20-C21</f>
        <v>-9.8600000000000021E-2</v>
      </c>
      <c r="E20" t="s">
        <v>20</v>
      </c>
      <c r="F20" s="9">
        <f>B16</f>
        <v>30.425963488843813</v>
      </c>
      <c r="I20" s="9"/>
    </row>
    <row r="21" spans="1:9" x14ac:dyDescent="0.35">
      <c r="B21" s="9">
        <f>B20+3</f>
        <v>11</v>
      </c>
      <c r="C21" s="8">
        <f t="shared" si="0"/>
        <v>0.89160000000000006</v>
      </c>
      <c r="D21" s="8">
        <f t="shared" ref="D21:D30" si="1">C21-C22</f>
        <v>-9.8600000000000021E-2</v>
      </c>
      <c r="E21" t="s">
        <v>21</v>
      </c>
      <c r="F21" s="9">
        <f>C16</f>
        <v>-16.127789046653145</v>
      </c>
      <c r="I21" s="9"/>
    </row>
    <row r="22" spans="1:9" x14ac:dyDescent="0.35">
      <c r="B22" s="9">
        <f>B21+3</f>
        <v>14</v>
      </c>
      <c r="C22" s="8">
        <f t="shared" si="0"/>
        <v>0.99020000000000008</v>
      </c>
      <c r="D22" s="8">
        <f t="shared" si="1"/>
        <v>-9.8600000000000132E-2</v>
      </c>
      <c r="I22" s="9"/>
    </row>
    <row r="23" spans="1:9" x14ac:dyDescent="0.35">
      <c r="B23" s="9">
        <f>B22+3</f>
        <v>17</v>
      </c>
      <c r="C23" s="8">
        <f t="shared" si="0"/>
        <v>1.0888000000000002</v>
      </c>
      <c r="D23" s="8">
        <f t="shared" si="1"/>
        <v>-9.8600000000000021E-2</v>
      </c>
      <c r="I23" s="9"/>
    </row>
    <row r="24" spans="1:9" x14ac:dyDescent="0.35">
      <c r="B24" s="9">
        <f t="shared" ref="B24:B28" si="2">B23+3</f>
        <v>20</v>
      </c>
      <c r="C24" s="8">
        <f t="shared" si="0"/>
        <v>1.1874000000000002</v>
      </c>
      <c r="D24" s="8">
        <f t="shared" si="1"/>
        <v>-9.8600000000000021E-2</v>
      </c>
      <c r="I24" s="9"/>
    </row>
    <row r="25" spans="1:9" x14ac:dyDescent="0.35">
      <c r="B25" s="9">
        <f t="shared" si="2"/>
        <v>23</v>
      </c>
      <c r="C25" s="8">
        <f t="shared" si="0"/>
        <v>1.2860000000000003</v>
      </c>
      <c r="D25" s="8">
        <f t="shared" si="1"/>
        <v>-9.8600000000000021E-2</v>
      </c>
      <c r="I25" s="9"/>
    </row>
    <row r="26" spans="1:9" x14ac:dyDescent="0.35">
      <c r="B26" s="9">
        <f t="shared" si="2"/>
        <v>26</v>
      </c>
      <c r="C26" s="8">
        <f t="shared" si="0"/>
        <v>1.3846000000000003</v>
      </c>
      <c r="D26" s="8">
        <f t="shared" si="1"/>
        <v>-9.8599999999999799E-2</v>
      </c>
      <c r="I26" s="9"/>
    </row>
    <row r="27" spans="1:9" x14ac:dyDescent="0.35">
      <c r="B27" s="9">
        <f t="shared" si="2"/>
        <v>29</v>
      </c>
      <c r="C27" s="8">
        <f t="shared" si="0"/>
        <v>1.4832000000000001</v>
      </c>
      <c r="D27" s="8">
        <f t="shared" si="1"/>
        <v>-9.8600000000000021E-2</v>
      </c>
      <c r="I27" s="9"/>
    </row>
    <row r="28" spans="1:9" x14ac:dyDescent="0.35">
      <c r="B28" s="9">
        <f t="shared" si="2"/>
        <v>32</v>
      </c>
      <c r="C28" s="8">
        <f t="shared" si="0"/>
        <v>1.5818000000000001</v>
      </c>
      <c r="D28" s="8">
        <f t="shared" si="1"/>
        <v>-0.13146666666666684</v>
      </c>
      <c r="I28" s="9"/>
    </row>
    <row r="29" spans="1:9" x14ac:dyDescent="0.35">
      <c r="B29" s="9">
        <f>B28+4</f>
        <v>36</v>
      </c>
      <c r="C29" s="8">
        <f t="shared" si="0"/>
        <v>1.7132666666666669</v>
      </c>
      <c r="D29" s="8">
        <f t="shared" si="1"/>
        <v>-0.13146666666666662</v>
      </c>
    </row>
    <row r="30" spans="1:9" x14ac:dyDescent="0.35">
      <c r="B30" s="9">
        <f>B29+4</f>
        <v>40</v>
      </c>
      <c r="C30" s="8">
        <f t="shared" si="0"/>
        <v>1.8447333333333336</v>
      </c>
      <c r="D30" s="8">
        <f t="shared" si="1"/>
        <v>1.8447333333333336</v>
      </c>
    </row>
    <row r="31" spans="1:9" x14ac:dyDescent="0.35">
      <c r="B31" s="9"/>
      <c r="C31" s="8"/>
    </row>
  </sheetData>
  <mergeCells count="7">
    <mergeCell ref="G18:I19"/>
    <mergeCell ref="A1:I1"/>
    <mergeCell ref="A3:I3"/>
    <mergeCell ref="A4:I4"/>
    <mergeCell ref="A8:G8"/>
    <mergeCell ref="D11:F11"/>
    <mergeCell ref="D12:F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K28" sqref="K28"/>
    </sheetView>
  </sheetViews>
  <sheetFormatPr defaultRowHeight="14.5" x14ac:dyDescent="0.35"/>
  <cols>
    <col min="1" max="1" width="10.453125" customWidth="1"/>
  </cols>
  <sheetData>
    <row r="1" spans="1:9" ht="15.5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3" spans="1:9" x14ac:dyDescent="0.35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</row>
    <row r="5" spans="1:9" x14ac:dyDescent="0.3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 t="s">
        <v>3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16" t="s">
        <v>19</v>
      </c>
      <c r="B8" s="16"/>
      <c r="C8" s="16"/>
      <c r="D8" s="16"/>
      <c r="E8" s="16"/>
      <c r="F8" s="16"/>
      <c r="G8" s="16"/>
      <c r="H8" s="1"/>
      <c r="I8" s="1"/>
    </row>
    <row r="9" spans="1:9" x14ac:dyDescent="0.35">
      <c r="A9" s="2"/>
      <c r="B9" s="2"/>
      <c r="C9" s="2"/>
      <c r="D9" s="2"/>
      <c r="E9" s="2"/>
      <c r="F9" s="2"/>
      <c r="G9" s="2"/>
      <c r="H9" s="3"/>
      <c r="I9" s="3"/>
    </row>
    <row r="10" spans="1:9" x14ac:dyDescent="0.35">
      <c r="B10" t="s">
        <v>15</v>
      </c>
      <c r="C10" t="s">
        <v>4</v>
      </c>
    </row>
    <row r="11" spans="1:9" x14ac:dyDescent="0.35">
      <c r="A11" s="4" t="s">
        <v>5</v>
      </c>
      <c r="B11" s="5">
        <v>5</v>
      </c>
      <c r="C11" s="6">
        <v>0.77700000000000002</v>
      </c>
      <c r="D11" s="17" t="s">
        <v>6</v>
      </c>
      <c r="E11" s="17"/>
      <c r="F11" s="17"/>
    </row>
    <row r="12" spans="1:9" x14ac:dyDescent="0.35">
      <c r="A12" s="4" t="s">
        <v>7</v>
      </c>
      <c r="B12" s="5">
        <v>13.19</v>
      </c>
      <c r="C12" s="6">
        <v>1.0469999999999999</v>
      </c>
      <c r="D12" s="17" t="s">
        <v>8</v>
      </c>
      <c r="E12" s="17"/>
      <c r="F12" s="17"/>
    </row>
    <row r="13" spans="1:9" hidden="1" x14ac:dyDescent="0.35">
      <c r="B13" s="7" t="s">
        <v>18</v>
      </c>
      <c r="C13" s="8"/>
    </row>
    <row r="14" spans="1:9" hidden="1" x14ac:dyDescent="0.35">
      <c r="B14" s="9"/>
      <c r="C14" s="8"/>
      <c r="G14" s="10"/>
    </row>
    <row r="15" spans="1:9" hidden="1" x14ac:dyDescent="0.35">
      <c r="B15" s="11" t="s">
        <v>16</v>
      </c>
      <c r="C15" s="12" t="s">
        <v>17</v>
      </c>
    </row>
    <row r="16" spans="1:9" hidden="1" x14ac:dyDescent="0.35">
      <c r="A16" t="s">
        <v>9</v>
      </c>
      <c r="B16" s="13">
        <f>(B12-B11) / (C12-C11)</f>
        <v>30.333333333333343</v>
      </c>
      <c r="C16" s="13">
        <f>B11-(B16*C11)</f>
        <v>-18.56900000000001</v>
      </c>
    </row>
    <row r="17" spans="1:9" x14ac:dyDescent="0.35">
      <c r="B17" s="13"/>
      <c r="C17" s="13"/>
    </row>
    <row r="18" spans="1:9" x14ac:dyDescent="0.35">
      <c r="A18" t="s">
        <v>10</v>
      </c>
      <c r="B18" s="9">
        <v>0</v>
      </c>
      <c r="C18" s="8">
        <v>0</v>
      </c>
      <c r="E18" t="s">
        <v>11</v>
      </c>
      <c r="F18" s="4">
        <v>20</v>
      </c>
      <c r="G18" s="14" t="s">
        <v>12</v>
      </c>
      <c r="H18" s="14"/>
      <c r="I18" s="14"/>
    </row>
    <row r="19" spans="1:9" x14ac:dyDescent="0.35">
      <c r="B19" s="9">
        <v>1</v>
      </c>
      <c r="C19" s="8">
        <f>(B19-C$16)/B$16</f>
        <v>0.64513186813186829</v>
      </c>
      <c r="G19" s="14"/>
      <c r="H19" s="14"/>
      <c r="I19" s="14"/>
    </row>
    <row r="20" spans="1:9" x14ac:dyDescent="0.35">
      <c r="B20" s="9">
        <v>5</v>
      </c>
      <c r="C20" s="8">
        <f t="shared" ref="C20:C31" si="0">(B20-C$16)/B$16</f>
        <v>0.77700000000000002</v>
      </c>
      <c r="D20" s="8">
        <f>C20-C21</f>
        <v>-9.8901098901098883E-2</v>
      </c>
      <c r="E20" t="s">
        <v>20</v>
      </c>
      <c r="F20" s="9">
        <f>B16</f>
        <v>30.333333333333343</v>
      </c>
      <c r="I20" s="9"/>
    </row>
    <row r="21" spans="1:9" x14ac:dyDescent="0.35">
      <c r="B21" s="9">
        <v>8</v>
      </c>
      <c r="C21" s="8">
        <f t="shared" si="0"/>
        <v>0.87590109890109891</v>
      </c>
      <c r="D21" s="8">
        <f t="shared" ref="D21:D31" si="1">C21-C22</f>
        <v>-9.8901098901098883E-2</v>
      </c>
      <c r="E21" t="s">
        <v>21</v>
      </c>
      <c r="F21" s="9">
        <f>C16</f>
        <v>-18.56900000000001</v>
      </c>
      <c r="I21" s="9"/>
    </row>
    <row r="22" spans="1:9" x14ac:dyDescent="0.35">
      <c r="B22" s="9">
        <f>B21+3</f>
        <v>11</v>
      </c>
      <c r="C22" s="8">
        <f t="shared" si="0"/>
        <v>0.97480219780219779</v>
      </c>
      <c r="D22" s="8">
        <f>C22-C23</f>
        <v>-9.8901098901098883E-2</v>
      </c>
      <c r="I22" s="9"/>
    </row>
    <row r="23" spans="1:9" x14ac:dyDescent="0.35">
      <c r="B23" s="9">
        <f>B22+3</f>
        <v>14</v>
      </c>
      <c r="C23" s="8">
        <f t="shared" si="0"/>
        <v>1.0737032967032967</v>
      </c>
      <c r="D23" s="8">
        <f t="shared" si="1"/>
        <v>-9.8901098901098994E-2</v>
      </c>
      <c r="I23" s="9"/>
    </row>
    <row r="24" spans="1:9" x14ac:dyDescent="0.35">
      <c r="B24" s="9">
        <f>B23+3</f>
        <v>17</v>
      </c>
      <c r="C24" s="8">
        <f t="shared" si="0"/>
        <v>1.1726043956043957</v>
      </c>
      <c r="D24" s="8">
        <f t="shared" si="1"/>
        <v>-9.8901098901098772E-2</v>
      </c>
      <c r="I24" s="9"/>
    </row>
    <row r="25" spans="1:9" x14ac:dyDescent="0.35">
      <c r="B25" s="9">
        <f t="shared" ref="B25:B29" si="2">B24+3</f>
        <v>20</v>
      </c>
      <c r="C25" s="8">
        <f t="shared" si="0"/>
        <v>1.2715054945054944</v>
      </c>
      <c r="D25" s="8">
        <f t="shared" si="1"/>
        <v>-9.8901098901098772E-2</v>
      </c>
      <c r="H25" t="s">
        <v>22</v>
      </c>
      <c r="I25" s="9"/>
    </row>
    <row r="26" spans="1:9" x14ac:dyDescent="0.35">
      <c r="B26" s="9">
        <f t="shared" si="2"/>
        <v>23</v>
      </c>
      <c r="C26" s="8">
        <f t="shared" si="0"/>
        <v>1.3704065934065932</v>
      </c>
      <c r="D26" s="8">
        <f t="shared" si="1"/>
        <v>-9.8901098901098994E-2</v>
      </c>
      <c r="I26" s="9"/>
    </row>
    <row r="27" spans="1:9" x14ac:dyDescent="0.35">
      <c r="B27" s="9">
        <f t="shared" si="2"/>
        <v>26</v>
      </c>
      <c r="C27" s="8">
        <f t="shared" si="0"/>
        <v>1.4693076923076922</v>
      </c>
      <c r="D27" s="8">
        <f t="shared" si="1"/>
        <v>-9.8901098901098772E-2</v>
      </c>
      <c r="I27" s="9"/>
    </row>
    <row r="28" spans="1:9" x14ac:dyDescent="0.35">
      <c r="B28" s="9">
        <f t="shared" si="2"/>
        <v>29</v>
      </c>
      <c r="C28" s="8">
        <f t="shared" si="0"/>
        <v>1.568208791208791</v>
      </c>
      <c r="D28" s="8">
        <f t="shared" si="1"/>
        <v>-9.8901098901098994E-2</v>
      </c>
      <c r="I28" s="9"/>
    </row>
    <row r="29" spans="1:9" x14ac:dyDescent="0.35">
      <c r="B29" s="9">
        <f t="shared" si="2"/>
        <v>32</v>
      </c>
      <c r="C29" s="8">
        <f t="shared" si="0"/>
        <v>1.66710989010989</v>
      </c>
      <c r="D29" s="8">
        <f t="shared" si="1"/>
        <v>-0.13186813186813184</v>
      </c>
    </row>
    <row r="30" spans="1:9" x14ac:dyDescent="0.35">
      <c r="B30" s="9">
        <f>B29+4</f>
        <v>36</v>
      </c>
      <c r="C30" s="8">
        <f t="shared" si="0"/>
        <v>1.7989780219780218</v>
      </c>
      <c r="D30" s="8">
        <f t="shared" si="1"/>
        <v>-0.13186813186813184</v>
      </c>
    </row>
    <row r="31" spans="1:9" x14ac:dyDescent="0.35">
      <c r="B31" s="9">
        <f>B30+4</f>
        <v>40</v>
      </c>
      <c r="C31" s="8">
        <f t="shared" si="0"/>
        <v>1.9308461538461537</v>
      </c>
      <c r="D31" s="8">
        <f t="shared" si="1"/>
        <v>1.9308461538461537</v>
      </c>
    </row>
    <row r="32" spans="1:9" x14ac:dyDescent="0.35">
      <c r="B32" s="9"/>
      <c r="C32" s="8"/>
    </row>
  </sheetData>
  <mergeCells count="7">
    <mergeCell ref="G18:I19"/>
    <mergeCell ref="A1:I1"/>
    <mergeCell ref="A3:I3"/>
    <mergeCell ref="A4:I4"/>
    <mergeCell ref="A8:G8"/>
    <mergeCell ref="D11:F11"/>
    <mergeCell ref="D12:F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7" zoomScaleNormal="100" workbookViewId="0">
      <selection activeCell="N31" sqref="N31"/>
    </sheetView>
  </sheetViews>
  <sheetFormatPr defaultRowHeight="14.5" x14ac:dyDescent="0.35"/>
  <cols>
    <col min="1" max="1" width="10.453125" customWidth="1"/>
  </cols>
  <sheetData>
    <row r="1" spans="1:9" ht="15.5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3" spans="1:9" x14ac:dyDescent="0.35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</row>
    <row r="5" spans="1:9" x14ac:dyDescent="0.3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 t="s">
        <v>3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16" t="s">
        <v>19</v>
      </c>
      <c r="B8" s="16"/>
      <c r="C8" s="16"/>
      <c r="D8" s="16"/>
      <c r="E8" s="16"/>
      <c r="F8" s="16"/>
      <c r="G8" s="16"/>
      <c r="H8" s="1"/>
      <c r="I8" s="1"/>
    </row>
    <row r="9" spans="1:9" x14ac:dyDescent="0.35">
      <c r="A9" s="2"/>
      <c r="B9" s="2"/>
      <c r="C9" s="2"/>
      <c r="D9" s="2"/>
      <c r="E9" s="2"/>
      <c r="F9" s="2"/>
      <c r="G9" s="2"/>
      <c r="H9" s="3"/>
      <c r="I9" s="3"/>
    </row>
    <row r="10" spans="1:9" x14ac:dyDescent="0.35">
      <c r="B10" t="s">
        <v>15</v>
      </c>
      <c r="C10" t="s">
        <v>4</v>
      </c>
    </row>
    <row r="11" spans="1:9" x14ac:dyDescent="0.35">
      <c r="A11" s="4" t="s">
        <v>5</v>
      </c>
      <c r="B11" s="5">
        <v>8.6</v>
      </c>
      <c r="C11" s="6">
        <v>0.70599999999999996</v>
      </c>
      <c r="D11" s="17" t="s">
        <v>6</v>
      </c>
      <c r="E11" s="17"/>
      <c r="F11" s="17"/>
    </row>
    <row r="12" spans="1:9" x14ac:dyDescent="0.35">
      <c r="A12" s="4" t="s">
        <v>7</v>
      </c>
      <c r="B12" s="5">
        <v>13.6</v>
      </c>
      <c r="C12" s="6">
        <v>0.96499999999999997</v>
      </c>
      <c r="D12" s="17" t="s">
        <v>8</v>
      </c>
      <c r="E12" s="17"/>
      <c r="F12" s="17"/>
    </row>
    <row r="13" spans="1:9" hidden="1" x14ac:dyDescent="0.35">
      <c r="B13" s="7" t="s">
        <v>18</v>
      </c>
      <c r="C13" s="8"/>
    </row>
    <row r="14" spans="1:9" hidden="1" x14ac:dyDescent="0.35">
      <c r="B14" s="9"/>
      <c r="C14" s="8"/>
      <c r="G14" s="10"/>
    </row>
    <row r="15" spans="1:9" hidden="1" x14ac:dyDescent="0.35">
      <c r="B15" s="11" t="s">
        <v>16</v>
      </c>
      <c r="C15" s="12" t="s">
        <v>17</v>
      </c>
    </row>
    <row r="16" spans="1:9" hidden="1" x14ac:dyDescent="0.35">
      <c r="A16" t="s">
        <v>9</v>
      </c>
      <c r="B16" s="13">
        <f>(B12-B11) / (C12-C11)</f>
        <v>19.305019305019304</v>
      </c>
      <c r="C16" s="13">
        <f>B11-(B16*C11)</f>
        <v>-5.0293436293436287</v>
      </c>
    </row>
    <row r="17" spans="1:9" x14ac:dyDescent="0.35">
      <c r="B17" s="13"/>
      <c r="C17" s="13"/>
    </row>
    <row r="18" spans="1:9" x14ac:dyDescent="0.35">
      <c r="A18" t="s">
        <v>10</v>
      </c>
      <c r="B18" s="9">
        <v>0</v>
      </c>
      <c r="C18" s="8">
        <v>0</v>
      </c>
      <c r="E18" t="s">
        <v>11</v>
      </c>
      <c r="F18" s="4">
        <v>20</v>
      </c>
      <c r="G18" s="14" t="s">
        <v>12</v>
      </c>
      <c r="H18" s="14"/>
      <c r="I18" s="14"/>
    </row>
    <row r="19" spans="1:9" x14ac:dyDescent="0.35">
      <c r="B19" s="9">
        <v>1</v>
      </c>
      <c r="C19" s="8">
        <f>(B19-C$16)/B$16</f>
        <v>0.31231999999999999</v>
      </c>
      <c r="G19" s="14"/>
      <c r="H19" s="14"/>
      <c r="I19" s="14"/>
    </row>
    <row r="20" spans="1:9" x14ac:dyDescent="0.35">
      <c r="B20" s="9">
        <v>5</v>
      </c>
      <c r="C20" s="8">
        <f t="shared" ref="C20:C31" si="0">(B20-C$16)/B$16</f>
        <v>0.51951999999999998</v>
      </c>
      <c r="D20" s="8">
        <f>C20-C21</f>
        <v>-0.15539999999999998</v>
      </c>
      <c r="E20" t="s">
        <v>20</v>
      </c>
      <c r="F20" s="9">
        <f>B16</f>
        <v>19.305019305019304</v>
      </c>
      <c r="I20" s="9"/>
    </row>
    <row r="21" spans="1:9" x14ac:dyDescent="0.35">
      <c r="B21" s="9">
        <v>8</v>
      </c>
      <c r="C21" s="8">
        <f t="shared" si="0"/>
        <v>0.67491999999999996</v>
      </c>
      <c r="D21" s="8">
        <f t="shared" ref="D21:D31" si="1">C21-C22</f>
        <v>-0.15540000000000009</v>
      </c>
      <c r="E21" t="s">
        <v>21</v>
      </c>
      <c r="F21" s="9">
        <f>C16</f>
        <v>-5.0293436293436287</v>
      </c>
      <c r="I21" s="9"/>
    </row>
    <row r="22" spans="1:9" x14ac:dyDescent="0.35">
      <c r="B22" s="9">
        <f>B21+3</f>
        <v>11</v>
      </c>
      <c r="C22" s="8">
        <f t="shared" si="0"/>
        <v>0.83032000000000006</v>
      </c>
      <c r="D22" s="8">
        <f t="shared" si="1"/>
        <v>-0.15539999999999998</v>
      </c>
      <c r="I22" s="9"/>
    </row>
    <row r="23" spans="1:9" x14ac:dyDescent="0.35">
      <c r="B23" s="9">
        <f>B22+3</f>
        <v>14</v>
      </c>
      <c r="C23" s="8">
        <f t="shared" si="0"/>
        <v>0.98572000000000004</v>
      </c>
      <c r="D23" s="8">
        <f t="shared" si="1"/>
        <v>-0.15540000000000009</v>
      </c>
      <c r="I23" s="9"/>
    </row>
    <row r="24" spans="1:9" x14ac:dyDescent="0.35">
      <c r="B24" s="9">
        <f>B23+3</f>
        <v>17</v>
      </c>
      <c r="C24" s="8">
        <f t="shared" si="0"/>
        <v>1.1411200000000001</v>
      </c>
      <c r="D24" s="8">
        <f t="shared" si="1"/>
        <v>-0.15539999999999998</v>
      </c>
      <c r="I24" s="9"/>
    </row>
    <row r="25" spans="1:9" x14ac:dyDescent="0.35">
      <c r="B25" s="9">
        <f t="shared" ref="B25:B29" si="2">B24+3</f>
        <v>20</v>
      </c>
      <c r="C25" s="8">
        <f t="shared" si="0"/>
        <v>1.2965200000000001</v>
      </c>
      <c r="D25" s="8">
        <f t="shared" si="1"/>
        <v>-0.15539999999999998</v>
      </c>
      <c r="H25" t="s">
        <v>22</v>
      </c>
      <c r="I25" s="9"/>
    </row>
    <row r="26" spans="1:9" x14ac:dyDescent="0.35">
      <c r="B26" s="9">
        <f t="shared" si="2"/>
        <v>23</v>
      </c>
      <c r="C26" s="8">
        <f t="shared" si="0"/>
        <v>1.4519200000000001</v>
      </c>
      <c r="D26" s="8">
        <f t="shared" si="1"/>
        <v>-0.15539999999999998</v>
      </c>
      <c r="I26" s="9"/>
    </row>
    <row r="27" spans="1:9" x14ac:dyDescent="0.35">
      <c r="B27" s="9">
        <f t="shared" si="2"/>
        <v>26</v>
      </c>
      <c r="C27" s="8">
        <f t="shared" si="0"/>
        <v>1.6073200000000001</v>
      </c>
      <c r="D27" s="8">
        <f t="shared" si="1"/>
        <v>-0.15539999999999998</v>
      </c>
      <c r="I27" s="9"/>
    </row>
    <row r="28" spans="1:9" x14ac:dyDescent="0.35">
      <c r="B28" s="9">
        <f t="shared" si="2"/>
        <v>29</v>
      </c>
      <c r="C28" s="8">
        <f t="shared" si="0"/>
        <v>1.7627200000000001</v>
      </c>
      <c r="D28" s="8">
        <f t="shared" si="1"/>
        <v>-0.15539999999999998</v>
      </c>
      <c r="I28" s="9"/>
    </row>
    <row r="29" spans="1:9" x14ac:dyDescent="0.35">
      <c r="B29" s="9">
        <f t="shared" si="2"/>
        <v>32</v>
      </c>
      <c r="C29" s="8">
        <f t="shared" si="0"/>
        <v>1.91812</v>
      </c>
      <c r="D29" s="8">
        <f t="shared" si="1"/>
        <v>-0.20720000000000027</v>
      </c>
    </row>
    <row r="30" spans="1:9" x14ac:dyDescent="0.35">
      <c r="B30" s="9">
        <f>B29+4</f>
        <v>36</v>
      </c>
      <c r="C30" s="8">
        <f t="shared" si="0"/>
        <v>2.1253200000000003</v>
      </c>
      <c r="D30" s="8">
        <f t="shared" si="1"/>
        <v>-0.20719999999999983</v>
      </c>
    </row>
    <row r="31" spans="1:9" x14ac:dyDescent="0.35">
      <c r="B31" s="9">
        <f>B30+4</f>
        <v>40</v>
      </c>
      <c r="C31" s="8">
        <f t="shared" si="0"/>
        <v>2.3325200000000001</v>
      </c>
      <c r="D31" s="8">
        <f t="shared" si="1"/>
        <v>2.3325200000000001</v>
      </c>
    </row>
    <row r="32" spans="1:9" x14ac:dyDescent="0.35">
      <c r="B32" s="9"/>
      <c r="C32" s="8"/>
    </row>
  </sheetData>
  <mergeCells count="7">
    <mergeCell ref="G18:I19"/>
    <mergeCell ref="A1:I1"/>
    <mergeCell ref="A3:I3"/>
    <mergeCell ref="A4:I4"/>
    <mergeCell ref="A8:G8"/>
    <mergeCell ref="D11:F11"/>
    <mergeCell ref="D12:F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7" zoomScaleNormal="100" workbookViewId="0">
      <selection activeCell="C20" sqref="C20"/>
    </sheetView>
  </sheetViews>
  <sheetFormatPr defaultRowHeight="14.5" x14ac:dyDescent="0.35"/>
  <cols>
    <col min="1" max="1" width="10.453125" customWidth="1"/>
  </cols>
  <sheetData>
    <row r="1" spans="1:9" ht="15.5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3" spans="1:9" x14ac:dyDescent="0.35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</row>
    <row r="5" spans="1:9" x14ac:dyDescent="0.3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1" t="s">
        <v>3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16" t="s">
        <v>19</v>
      </c>
      <c r="B8" s="16"/>
      <c r="C8" s="16"/>
      <c r="D8" s="16"/>
      <c r="E8" s="16"/>
      <c r="F8" s="16"/>
      <c r="G8" s="16"/>
      <c r="H8" s="1"/>
      <c r="I8" s="1"/>
    </row>
    <row r="9" spans="1:9" x14ac:dyDescent="0.35">
      <c r="A9" s="2"/>
      <c r="B9" s="2"/>
      <c r="C9" s="2"/>
      <c r="D9" s="2"/>
      <c r="E9" s="2"/>
      <c r="F9" s="2"/>
      <c r="G9" s="2"/>
      <c r="H9" s="3"/>
      <c r="I9" s="3"/>
    </row>
    <row r="10" spans="1:9" x14ac:dyDescent="0.35">
      <c r="B10" t="s">
        <v>15</v>
      </c>
      <c r="C10" t="s">
        <v>4</v>
      </c>
    </row>
    <row r="11" spans="1:9" x14ac:dyDescent="0.35">
      <c r="A11" s="4" t="s">
        <v>5</v>
      </c>
      <c r="B11" s="5">
        <v>9.3000000000000007</v>
      </c>
      <c r="C11" s="6">
        <v>0.84699999999999998</v>
      </c>
      <c r="D11" s="17" t="s">
        <v>6</v>
      </c>
      <c r="E11" s="17"/>
      <c r="F11" s="17"/>
    </row>
    <row r="12" spans="1:9" x14ac:dyDescent="0.35">
      <c r="A12" s="4" t="s">
        <v>7</v>
      </c>
      <c r="B12" s="5">
        <v>16.600000000000001</v>
      </c>
      <c r="C12" s="6">
        <v>1.089</v>
      </c>
      <c r="D12" s="17" t="s">
        <v>8</v>
      </c>
      <c r="E12" s="17"/>
      <c r="F12" s="17"/>
    </row>
    <row r="13" spans="1:9" hidden="1" x14ac:dyDescent="0.35">
      <c r="B13" s="7" t="s">
        <v>18</v>
      </c>
      <c r="C13" s="8"/>
    </row>
    <row r="14" spans="1:9" hidden="1" x14ac:dyDescent="0.35">
      <c r="B14" s="9"/>
      <c r="C14" s="8"/>
      <c r="G14" s="10"/>
    </row>
    <row r="15" spans="1:9" hidden="1" x14ac:dyDescent="0.35">
      <c r="B15" s="11" t="s">
        <v>16</v>
      </c>
      <c r="C15" s="12" t="s">
        <v>17</v>
      </c>
    </row>
    <row r="16" spans="1:9" hidden="1" x14ac:dyDescent="0.35">
      <c r="A16" t="s">
        <v>9</v>
      </c>
      <c r="B16" s="13">
        <f>(B12-B11) / (C12-C11)</f>
        <v>30.165289256198349</v>
      </c>
      <c r="C16" s="13">
        <f>B11-(B16*C11)</f>
        <v>-16.25</v>
      </c>
    </row>
    <row r="17" spans="1:9" x14ac:dyDescent="0.35">
      <c r="B17" s="13"/>
      <c r="C17" s="13"/>
    </row>
    <row r="18" spans="1:9" x14ac:dyDescent="0.35">
      <c r="A18" t="s">
        <v>10</v>
      </c>
      <c r="B18" s="9">
        <v>0</v>
      </c>
      <c r="C18" s="8">
        <v>0</v>
      </c>
      <c r="E18" t="s">
        <v>11</v>
      </c>
      <c r="F18" s="4">
        <v>20</v>
      </c>
      <c r="G18" s="14" t="s">
        <v>12</v>
      </c>
      <c r="H18" s="14"/>
      <c r="I18" s="14"/>
    </row>
    <row r="19" spans="1:9" x14ac:dyDescent="0.35">
      <c r="B19" s="9">
        <v>1</v>
      </c>
      <c r="C19" s="8">
        <v>0.4</v>
      </c>
      <c r="G19" s="14"/>
      <c r="H19" s="14"/>
      <c r="I19" s="14"/>
    </row>
    <row r="20" spans="1:9" x14ac:dyDescent="0.35">
      <c r="B20" s="9">
        <v>5</v>
      </c>
      <c r="C20" s="8">
        <f t="shared" ref="C20:C31" si="0">(B20-C$16)/B$16</f>
        <v>0.70445205479452044</v>
      </c>
      <c r="D20" s="8">
        <f>C20-C21</f>
        <v>-9.9452054794520572E-2</v>
      </c>
      <c r="E20" t="s">
        <v>20</v>
      </c>
      <c r="F20" s="9">
        <f>B16</f>
        <v>30.165289256198349</v>
      </c>
      <c r="I20" s="9"/>
    </row>
    <row r="21" spans="1:9" x14ac:dyDescent="0.35">
      <c r="B21" s="9">
        <v>8</v>
      </c>
      <c r="C21" s="8">
        <f t="shared" si="0"/>
        <v>0.80390410958904102</v>
      </c>
      <c r="D21" s="8">
        <f>C21-C22</f>
        <v>-9.9452054794520572E-2</v>
      </c>
      <c r="E21" t="s">
        <v>21</v>
      </c>
      <c r="F21" s="9">
        <f>C16</f>
        <v>-16.25</v>
      </c>
      <c r="I21" s="9"/>
    </row>
    <row r="22" spans="1:9" x14ac:dyDescent="0.35">
      <c r="B22" s="9">
        <f>B21+3</f>
        <v>11</v>
      </c>
      <c r="C22" s="8">
        <f t="shared" si="0"/>
        <v>0.90335616438356159</v>
      </c>
      <c r="D22" s="8">
        <f>C22-C23</f>
        <v>-9.9452054794520461E-2</v>
      </c>
      <c r="I22" s="9"/>
    </row>
    <row r="23" spans="1:9" x14ac:dyDescent="0.35">
      <c r="B23" s="9">
        <f>B22+3</f>
        <v>14</v>
      </c>
      <c r="C23" s="8">
        <f t="shared" si="0"/>
        <v>1.002808219178082</v>
      </c>
      <c r="D23" s="8">
        <f t="shared" ref="D23:D31" si="1">C23-C24</f>
        <v>-9.9452054794520572E-2</v>
      </c>
      <c r="I23" s="9"/>
    </row>
    <row r="24" spans="1:9" x14ac:dyDescent="0.35">
      <c r="B24" s="9">
        <f>B23+3</f>
        <v>17</v>
      </c>
      <c r="C24" s="8">
        <f t="shared" si="0"/>
        <v>1.1022602739726026</v>
      </c>
      <c r="D24" s="8">
        <f t="shared" si="1"/>
        <v>-9.9452054794520572E-2</v>
      </c>
      <c r="I24" s="9"/>
    </row>
    <row r="25" spans="1:9" x14ac:dyDescent="0.35">
      <c r="B25" s="9">
        <f t="shared" ref="B25:B29" si="2">B24+3</f>
        <v>20</v>
      </c>
      <c r="C25" s="8">
        <f t="shared" si="0"/>
        <v>1.2017123287671232</v>
      </c>
      <c r="D25" s="8">
        <f t="shared" si="1"/>
        <v>-9.9452054794520572E-2</v>
      </c>
      <c r="H25" t="s">
        <v>22</v>
      </c>
      <c r="I25" s="9"/>
    </row>
    <row r="26" spans="1:9" x14ac:dyDescent="0.35">
      <c r="B26" s="9">
        <f t="shared" si="2"/>
        <v>23</v>
      </c>
      <c r="C26" s="8">
        <f t="shared" si="0"/>
        <v>1.3011643835616438</v>
      </c>
      <c r="D26" s="8">
        <f t="shared" si="1"/>
        <v>-9.9452054794520572E-2</v>
      </c>
      <c r="I26" s="9"/>
    </row>
    <row r="27" spans="1:9" x14ac:dyDescent="0.35">
      <c r="B27" s="9">
        <f t="shared" si="2"/>
        <v>26</v>
      </c>
      <c r="C27" s="8">
        <f t="shared" si="0"/>
        <v>1.4006164383561643</v>
      </c>
      <c r="D27" s="8">
        <f t="shared" si="1"/>
        <v>-9.9452054794520572E-2</v>
      </c>
      <c r="I27" s="9"/>
    </row>
    <row r="28" spans="1:9" x14ac:dyDescent="0.35">
      <c r="B28" s="9">
        <f t="shared" si="2"/>
        <v>29</v>
      </c>
      <c r="C28" s="8">
        <f t="shared" si="0"/>
        <v>1.5000684931506849</v>
      </c>
      <c r="D28" s="8">
        <f t="shared" si="1"/>
        <v>-9.945205479452035E-2</v>
      </c>
      <c r="I28" s="9"/>
    </row>
    <row r="29" spans="1:9" x14ac:dyDescent="0.35">
      <c r="B29" s="9">
        <f t="shared" si="2"/>
        <v>32</v>
      </c>
      <c r="C29" s="8">
        <f t="shared" si="0"/>
        <v>1.5995205479452053</v>
      </c>
      <c r="D29" s="8">
        <f t="shared" si="1"/>
        <v>-0.13260273972602743</v>
      </c>
    </row>
    <row r="30" spans="1:9" x14ac:dyDescent="0.35">
      <c r="B30" s="9">
        <f>B29+4</f>
        <v>36</v>
      </c>
      <c r="C30" s="8">
        <f t="shared" si="0"/>
        <v>1.7321232876712327</v>
      </c>
      <c r="D30" s="8">
        <f t="shared" si="1"/>
        <v>-0.13260273972602743</v>
      </c>
    </row>
    <row r="31" spans="1:9" x14ac:dyDescent="0.35">
      <c r="B31" s="9">
        <f>B30+4</f>
        <v>40</v>
      </c>
      <c r="C31" s="8">
        <f t="shared" si="0"/>
        <v>1.8647260273972601</v>
      </c>
      <c r="D31" s="8">
        <f t="shared" si="1"/>
        <v>1.8647260273972601</v>
      </c>
    </row>
    <row r="32" spans="1:9" x14ac:dyDescent="0.35">
      <c r="B32" s="9"/>
      <c r="C32" s="8"/>
    </row>
  </sheetData>
  <mergeCells count="7">
    <mergeCell ref="G18:I19"/>
    <mergeCell ref="A1:I1"/>
    <mergeCell ref="A3:I3"/>
    <mergeCell ref="A4:I4"/>
    <mergeCell ref="A8:G8"/>
    <mergeCell ref="D11:F11"/>
    <mergeCell ref="D12:F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H2 Corn</vt:lpstr>
      <vt:lpstr>Soybean</vt:lpstr>
      <vt:lpstr>Soybean Insert</vt:lpstr>
      <vt:lpstr>Wheat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Harris</dc:creator>
  <cp:lastModifiedBy>Harlyn Oman</cp:lastModifiedBy>
  <dcterms:created xsi:type="dcterms:W3CDTF">2015-09-05T00:17:06Z</dcterms:created>
  <dcterms:modified xsi:type="dcterms:W3CDTF">2017-08-04T16:49:04Z</dcterms:modified>
</cp:coreProperties>
</file>